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1300" windowHeight="104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7" i="1"/>
  <c r="B8"/>
  <c r="B9"/>
  <c r="B10"/>
  <c r="B11"/>
  <c r="B15" s="1"/>
  <c r="B12"/>
  <c r="B14" l="1"/>
  <c r="B17" s="1"/>
  <c r="B16"/>
  <c r="B13"/>
  <c r="B19" l="1"/>
  <c r="B18"/>
  <c r="B20" l="1"/>
  <c r="B22"/>
  <c r="B23"/>
  <c r="B24"/>
  <c r="B21"/>
</calcChain>
</file>

<file path=xl/sharedStrings.xml><?xml version="1.0" encoding="utf-8"?>
<sst xmlns="http://schemas.openxmlformats.org/spreadsheetml/2006/main" count="24" uniqueCount="22">
  <si>
    <t>Speed1</t>
  </si>
  <si>
    <t>Track1</t>
  </si>
  <si>
    <t>Speed2</t>
  </si>
  <si>
    <t>Track2</t>
  </si>
  <si>
    <t>Speed3</t>
  </si>
  <si>
    <t>Track3</t>
  </si>
  <si>
    <t>X1</t>
  </si>
  <si>
    <t>Y1</t>
  </si>
  <si>
    <t>X2</t>
  </si>
  <si>
    <t>Y2</t>
  </si>
  <si>
    <t>X3</t>
  </si>
  <si>
    <t>Y3</t>
  </si>
  <si>
    <t>M1</t>
  </si>
  <si>
    <t>B1</t>
  </si>
  <si>
    <t>M2</t>
  </si>
  <si>
    <t>B2</t>
  </si>
  <si>
    <t>WX</t>
  </si>
  <si>
    <t>WY</t>
  </si>
  <si>
    <t>TAS</t>
  </si>
  <si>
    <t>Heading</t>
  </si>
  <si>
    <t>Wind Speed</t>
  </si>
  <si>
    <t>Wind Direction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</si>
</sst>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tabSelected="1" workbookViewId="0">
      <selection activeCell="D9" sqref="D9"/>
    </sheetView>
  </sheetViews>
  <sheetFormatPr defaultRowHeight="15"/>
  <sheetData>
    <row r="1" spans="1:3">
      <c r="A1" t="s">
        <v>0</v>
      </c>
      <c r="B1">
        <v>121</v>
      </c>
      <c r="C1">
        <v>121</v>
      </c>
    </row>
    <row r="2" spans="1:3">
      <c r="A2" t="s">
        <v>1</v>
      </c>
      <c r="B2">
        <v>262</v>
      </c>
      <c r="C2">
        <v>262</v>
      </c>
    </row>
    <row r="3" spans="1:3">
      <c r="A3" t="s">
        <v>2</v>
      </c>
      <c r="B3">
        <v>146</v>
      </c>
      <c r="C3">
        <v>146</v>
      </c>
    </row>
    <row r="4" spans="1:3">
      <c r="A4" t="s">
        <v>3</v>
      </c>
      <c r="B4">
        <v>172</v>
      </c>
      <c r="C4">
        <v>172</v>
      </c>
    </row>
    <row r="5" spans="1:3">
      <c r="A5" t="s">
        <v>4</v>
      </c>
      <c r="B5">
        <v>171</v>
      </c>
      <c r="C5">
        <v>171</v>
      </c>
    </row>
    <row r="6" spans="1:3">
      <c r="A6" t="s">
        <v>5</v>
      </c>
      <c r="B6">
        <v>82</v>
      </c>
      <c r="C6">
        <v>82</v>
      </c>
    </row>
    <row r="7" spans="1:3">
      <c r="A7" t="s">
        <v>6</v>
      </c>
      <c r="B7">
        <f>B1*SIN(PI()*(360-B2)/180)</f>
        <v>119.82243631773001</v>
      </c>
    </row>
    <row r="8" spans="1:3">
      <c r="A8" t="s">
        <v>7</v>
      </c>
      <c r="B8">
        <f>B1*COS(PI()*(360-B2)/180)</f>
        <v>-16.839945216167909</v>
      </c>
    </row>
    <row r="9" spans="1:3">
      <c r="A9" t="s">
        <v>8</v>
      </c>
      <c r="B9">
        <f>B3*SIN(PI()*(360-B4)/180)</f>
        <v>-20.319272740169566</v>
      </c>
    </row>
    <row r="10" spans="1:3">
      <c r="A10" t="s">
        <v>9</v>
      </c>
      <c r="B10">
        <f>B3*COS(PI()*(360-B4)/180)</f>
        <v>-144.57913803626926</v>
      </c>
    </row>
    <row r="11" spans="1:3">
      <c r="A11" t="s">
        <v>10</v>
      </c>
      <c r="B11">
        <f>B5*SIN(PI()*(360-B6)/180)</f>
        <v>-169.33583975480852</v>
      </c>
    </row>
    <row r="12" spans="1:3">
      <c r="A12" t="s">
        <v>11</v>
      </c>
      <c r="B12">
        <f>B5*COS(PI()*(360-B6)/180)</f>
        <v>23.798600264171196</v>
      </c>
    </row>
    <row r="13" spans="1:3">
      <c r="A13" t="s">
        <v>12</v>
      </c>
      <c r="B13">
        <f>-1*(B9-B7)/(B10-B8)</f>
        <v>-1.0970924895013625</v>
      </c>
    </row>
    <row r="14" spans="1:3">
      <c r="A14" t="s">
        <v>13</v>
      </c>
      <c r="B14">
        <f>(B8+B10)/2-B13*(B7+B9)/2</f>
        <v>-26.127454904935036</v>
      </c>
    </row>
    <row r="15" spans="1:3">
      <c r="A15" t="s">
        <v>14</v>
      </c>
      <c r="B15">
        <f>-1*(B11-B7)/(B12-B8)</f>
        <v>7.1153697223842096</v>
      </c>
    </row>
    <row r="16" spans="1:3">
      <c r="A16" t="s">
        <v>15</v>
      </c>
      <c r="B16">
        <f>(B8+B12)/2-B15*(B7+B11)/2</f>
        <v>179.63241335819296</v>
      </c>
    </row>
    <row r="17" spans="1:2">
      <c r="A17" t="s">
        <v>16</v>
      </c>
      <c r="B17">
        <f>(B14-B16)/(B15-B13)</f>
        <v>-25.054589349018844</v>
      </c>
    </row>
    <row r="18" spans="1:2">
      <c r="A18" t="s">
        <v>17</v>
      </c>
      <c r="B18">
        <f>B13*B17+B14</f>
        <v>1.359746897414368</v>
      </c>
    </row>
    <row r="19" spans="1:2">
      <c r="A19" t="s">
        <v>20</v>
      </c>
      <c r="B19">
        <f>SQRT(B17^2+B18^2)</f>
        <v>25.09145988325503</v>
      </c>
    </row>
    <row r="20" spans="1:2">
      <c r="A20" t="s">
        <v>21</v>
      </c>
      <c r="B20">
        <f>MOD(540-(180/PI()*ATAN2(B18,B17)),360)</f>
        <v>266.89352705511533</v>
      </c>
    </row>
    <row r="21" spans="1:2">
      <c r="A21" t="s">
        <v>18</v>
      </c>
      <c r="B21">
        <f>SQRT((B7-B17)^2+(B8-B18)^2)</f>
        <v>146.0156887429327</v>
      </c>
    </row>
    <row r="22" spans="1:2">
      <c r="A22" t="s">
        <v>19</v>
      </c>
      <c r="B22">
        <f>MOD(540-(180/PI()*ATAN2(B18-B8,B17-B7)),360)</f>
        <v>262.83991595604937</v>
      </c>
    </row>
    <row r="23" spans="1:2">
      <c r="A23" t="s">
        <v>19</v>
      </c>
      <c r="B23">
        <f>MOD(540-(180/PI()*ATAN2(B18-B10,B17-B9)),360)</f>
        <v>181.85843890300919</v>
      </c>
    </row>
    <row r="24" spans="1:2">
      <c r="A24" t="s">
        <v>19</v>
      </c>
      <c r="B24">
        <f>MOD(540-(180/PI()*ATAN2(B18-B12,B17-B11)),360)</f>
        <v>81.160084043950633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Renschler</dc:creator>
  <cp:lastModifiedBy>Martin Renschler</cp:lastModifiedBy>
  <dcterms:created xsi:type="dcterms:W3CDTF">2025-03-21T04:39:40Z</dcterms:created>
  <dcterms:modified xsi:type="dcterms:W3CDTF">2025-03-21T04:50:38Z</dcterms:modified>
</cp:coreProperties>
</file>